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C - Sudan\Procurements\2020\ITB\SDN-000124 (NFI's) DANIDA\ITB - 010SDN20-NFIs Kits\ITB-010SDN20-NFIs Kits\"/>
    </mc:Choice>
  </mc:AlternateContent>
  <bookViews>
    <workbookView xWindow="0" yWindow="468" windowWidth="28800" windowHeight="16440"/>
  </bookViews>
  <sheets>
    <sheet name="Annex A.1 Technical Bid-Lo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1" l="1"/>
  <c r="F32" i="1"/>
  <c r="F30" i="1"/>
  <c r="F29" i="1"/>
  <c r="F27" i="1"/>
  <c r="F23" i="1"/>
  <c r="F22" i="1"/>
  <c r="F20" i="1"/>
  <c r="F19" i="1"/>
  <c r="F17" i="1"/>
  <c r="F15" i="1"/>
  <c r="F7" i="1"/>
  <c r="F6" i="1"/>
  <c r="F5" i="1"/>
  <c r="A7" i="1" l="1"/>
  <c r="A8" i="1"/>
  <c r="A9" i="1" s="1"/>
  <c r="A10" i="1" s="1"/>
  <c r="A11" i="1" s="1"/>
  <c r="A6" i="1"/>
  <c r="A29" i="1"/>
  <c r="A30" i="1"/>
  <c r="A31" i="1" s="1"/>
  <c r="A32" i="1" s="1"/>
  <c r="A33" i="1" s="1"/>
  <c r="A34" i="1" s="1"/>
  <c r="A35" i="1" s="1"/>
  <c r="A36" i="1" s="1"/>
  <c r="A37" i="1" s="1"/>
  <c r="A28" i="1"/>
  <c r="A24" i="1"/>
  <c r="A25" i="1"/>
  <c r="A15" i="1"/>
  <c r="A16" i="1" s="1"/>
  <c r="A17" i="1" s="1"/>
  <c r="A18" i="1" s="1"/>
  <c r="A19" i="1" s="1"/>
  <c r="A20" i="1" s="1"/>
  <c r="A21" i="1" s="1"/>
  <c r="A22" i="1" s="1"/>
  <c r="A23" i="1" s="1"/>
  <c r="A14" i="1"/>
</calcChain>
</file>

<file path=xl/sharedStrings.xml><?xml version="1.0" encoding="utf-8"?>
<sst xmlns="http://schemas.openxmlformats.org/spreadsheetml/2006/main" count="165" uniqueCount="87">
  <si>
    <t>DRC to complete</t>
  </si>
  <si>
    <t>Bidder to complete</t>
  </si>
  <si>
    <t>#</t>
  </si>
  <si>
    <t>Specification</t>
  </si>
  <si>
    <t>Quantity required</t>
  </si>
  <si>
    <t>Quantity offered</t>
  </si>
  <si>
    <t>Company Name:</t>
  </si>
  <si>
    <t>Contact Person:</t>
  </si>
  <si>
    <t>Address:</t>
  </si>
  <si>
    <t>Email Address:</t>
  </si>
  <si>
    <t>Print Name:</t>
  </si>
  <si>
    <t>Title:</t>
  </si>
  <si>
    <t>Signed by a duly authorized company representative:</t>
  </si>
  <si>
    <t>Country of Origin</t>
  </si>
  <si>
    <t>Delivery Terms offered (must include incoterm):</t>
  </si>
  <si>
    <t>Delivery Destination required:</t>
  </si>
  <si>
    <t>Delivery Destination offered:</t>
  </si>
  <si>
    <t>Bid validity period offfered:</t>
  </si>
  <si>
    <t>Phone number:</t>
  </si>
  <si>
    <t xml:space="preserve">Date: </t>
  </si>
  <si>
    <t xml:space="preserve">Stamp of company </t>
  </si>
  <si>
    <t>Item/Milestone Required</t>
  </si>
  <si>
    <t>Item/Milestone offered (name make and model with full specification)</t>
  </si>
  <si>
    <t>Delivery Terms required (Add Incoterm if necessary):</t>
  </si>
  <si>
    <t>Minimum bid validity period required:</t>
  </si>
  <si>
    <t xml:space="preserve">Annex A.1 
Technical Bid </t>
  </si>
  <si>
    <t>Delivery time required (days after PO signature):</t>
  </si>
  <si>
    <t>Delivery time offered (days after PO signature):</t>
  </si>
  <si>
    <t>Unit</t>
  </si>
  <si>
    <t>Maximum 1 month upon confirmation of Order</t>
  </si>
  <si>
    <t>30 days after closing of ITB</t>
  </si>
  <si>
    <t>Delivery Site</t>
  </si>
  <si>
    <t>Safety shaving razor</t>
  </si>
  <si>
    <t>Dignity Kit</t>
  </si>
  <si>
    <t>Piece</t>
  </si>
  <si>
    <t>DDP</t>
  </si>
  <si>
    <t xml:space="preserve">Please provide following documents for ITB evaluation.
Administrative Requirement: Signed and stamp all documents including Technical and financial bids, Contract award acknowledgement, supplier profile and registration form, supplier code of conduct, References, company registration certificate
Technical Requirements: Previous experience,  delivery lead time at DRC sites, offered specifications
</t>
  </si>
  <si>
    <t>Bath Soap bar</t>
  </si>
  <si>
    <r>
      <t xml:space="preserve">Type : Antibacterial, Lifebuoy / Dettol or equivalent
Pack Weight : 125 gram
</t>
    </r>
    <r>
      <rPr>
        <b/>
        <sz val="10"/>
        <color theme="1"/>
        <rFont val="Calibri"/>
        <family val="2"/>
      </rPr>
      <t>See attached Packing List (Annex G)</t>
    </r>
  </si>
  <si>
    <t>Toothbrush</t>
  </si>
  <si>
    <r>
      <t xml:space="preserve">Type: Adult tooth brush "Medium"
Brand: Tara or equivalent
</t>
    </r>
    <r>
      <rPr>
        <b/>
        <sz val="10"/>
        <color theme="1"/>
        <rFont val="Calibri"/>
        <family val="2"/>
      </rPr>
      <t>See attached Packing List (Annex G)</t>
    </r>
  </si>
  <si>
    <r>
      <t xml:space="preserve">Type: Child tooth brush "Soft"
Brand: Tara or equivalent
</t>
    </r>
    <r>
      <rPr>
        <b/>
        <sz val="10"/>
        <color theme="1"/>
        <rFont val="Calibri"/>
        <family val="2"/>
      </rPr>
      <t>See attached Packing List (Annex G)</t>
    </r>
  </si>
  <si>
    <t>Toothpaste</t>
  </si>
  <si>
    <r>
      <t xml:space="preserve">Type : Signal or equivalent
Pack Weight : 125 gram
</t>
    </r>
    <r>
      <rPr>
        <b/>
        <sz val="10"/>
        <color theme="1"/>
        <rFont val="Calibri"/>
        <family val="2"/>
      </rPr>
      <t>See attached Packing List (Annex G)</t>
    </r>
  </si>
  <si>
    <r>
      <t xml:space="preserve">Type: Abu Tumsah or equivalent
</t>
    </r>
    <r>
      <rPr>
        <b/>
        <sz val="10"/>
        <rFont val="Calibri"/>
        <family val="2"/>
        <scheme val="minor"/>
      </rPr>
      <t>See attached Packing List (Annex G)</t>
    </r>
  </si>
  <si>
    <t>Cotton fabric</t>
  </si>
  <si>
    <r>
      <t xml:space="preserve">Type: Dark colour Cotton fabric
Quality: Fine fabric
Size: 2 X 2 meters
</t>
    </r>
    <r>
      <rPr>
        <b/>
        <sz val="10"/>
        <color theme="1"/>
        <rFont val="Calibri"/>
        <family val="2"/>
      </rPr>
      <t>See attached Packing List (Annex G)</t>
    </r>
  </si>
  <si>
    <t>Packing</t>
  </si>
  <si>
    <t>All items serial# from 1 to 6 will be packed in box
Cardboard box; surface white with flexo prints; box is finished with packing tape and two (2) packing straps.
Type: BC double waved
Dimension: Approx (8 L x 8 W x 10 H inches)  (All items must be packed easily)
Finishing: height stapled or glued; box bottom glued. 
Strength: Each box is able to carry min. 3 kg of content. 
Colour: outer surface is white coloured.
Printing multi colour flexo print; two (2) logo and two (2) assortment information in Arabic &amp; English</t>
  </si>
  <si>
    <t>Boxes</t>
  </si>
  <si>
    <t>Steel Cooking pot with lid</t>
  </si>
  <si>
    <r>
      <t xml:space="preserve">Type: Stainless Steel cooking pot with Lid
Size: 5.5 Liter 
</t>
    </r>
    <r>
      <rPr>
        <b/>
        <sz val="10"/>
        <rFont val="Calibri"/>
        <family val="2"/>
        <scheme val="minor"/>
      </rPr>
      <t>See attached Packing List (Annex G)</t>
    </r>
  </si>
  <si>
    <r>
      <t xml:space="preserve">Type: Stainless Steel cooking pot with Lid
Size: 4 Liter
</t>
    </r>
    <r>
      <rPr>
        <b/>
        <sz val="10"/>
        <rFont val="Calibri"/>
        <family val="2"/>
        <scheme val="minor"/>
      </rPr>
      <t>See attached Packing List (Annex G)</t>
    </r>
  </si>
  <si>
    <t>Serving Spoon</t>
  </si>
  <si>
    <r>
      <t xml:space="preserve">Type: Steel with woodon/plastic handle
Quality: good quality
</t>
    </r>
    <r>
      <rPr>
        <b/>
        <sz val="10"/>
        <rFont val="Calibri"/>
        <family val="2"/>
        <scheme val="minor"/>
      </rPr>
      <t>See attached Packing List (Annex G)</t>
    </r>
  </si>
  <si>
    <t>Table Spoon</t>
  </si>
  <si>
    <r>
      <t xml:space="preserve">Type: Stainless steel, minimum 1 mm thickness in the centre of the spoon 
Size : 15 ml, 17 cm
Quality: good quality
</t>
    </r>
    <r>
      <rPr>
        <b/>
        <sz val="10"/>
        <rFont val="Calibri"/>
        <family val="2"/>
        <scheme val="minor"/>
      </rPr>
      <t>See attached Packing List (Annex G)</t>
    </r>
  </si>
  <si>
    <r>
      <t xml:space="preserve">Type: Aluminum with handle
Size: medium size 
</t>
    </r>
    <r>
      <rPr>
        <b/>
        <sz val="10"/>
        <rFont val="Calibri"/>
        <family val="2"/>
        <scheme val="minor"/>
      </rPr>
      <t>See attached Packing List (Annex G)</t>
    </r>
  </si>
  <si>
    <t>Kitchen Knife</t>
  </si>
  <si>
    <r>
      <t xml:space="preserve">Type: stainless steel, with wooden handle 
Size: 20 cm
Quality: Sharp &amp; good quality
</t>
    </r>
    <r>
      <rPr>
        <b/>
        <sz val="10"/>
        <rFont val="Calibri"/>
        <family val="2"/>
        <scheme val="minor"/>
      </rPr>
      <t>See attached Packing List (Annex G)</t>
    </r>
  </si>
  <si>
    <t>Serving plates</t>
  </si>
  <si>
    <r>
      <t xml:space="preserve">Type: Stainless steel
Size: 32 Liter
</t>
    </r>
    <r>
      <rPr>
        <b/>
        <sz val="10"/>
        <rFont val="Calibri"/>
        <family val="2"/>
        <scheme val="minor"/>
      </rPr>
      <t>See attached Packing List (Annex G)</t>
    </r>
  </si>
  <si>
    <r>
      <t xml:space="preserve">Type: Stainless steel
Size: 26 Liter
</t>
    </r>
    <r>
      <rPr>
        <b/>
        <sz val="10"/>
        <rFont val="Calibri"/>
        <family val="2"/>
        <scheme val="minor"/>
      </rPr>
      <t>See attached Packing List (Annex G)</t>
    </r>
  </si>
  <si>
    <t xml:space="preserve">Plastic sheet </t>
  </si>
  <si>
    <r>
      <t xml:space="preserve">Type: Tarpaulin with Blue strips and eyelets
Colour: White
Size: 4 x 6 meter
</t>
    </r>
    <r>
      <rPr>
        <b/>
        <sz val="10"/>
        <rFont val="Calibri"/>
        <family val="2"/>
        <scheme val="minor"/>
      </rPr>
      <t>See attached Packing List (Annex G)</t>
    </r>
  </si>
  <si>
    <t>Jerry can</t>
  </si>
  <si>
    <r>
      <t xml:space="preserve">Type: Plastic
Qulaity: good 
Size: 20 Liters
</t>
    </r>
    <r>
      <rPr>
        <b/>
        <sz val="10"/>
        <rFont val="Calibri"/>
        <family val="2"/>
        <scheme val="minor"/>
      </rPr>
      <t>See attached Packing List (Annex G)</t>
    </r>
  </si>
  <si>
    <t xml:space="preserve">Blanket </t>
  </si>
  <si>
    <r>
      <t xml:space="preserve">Type: wool/polyester blend, edges finished with fabric,  Prefered Abu-Nimer or equivalent
Size: 200 x 150 cm
</t>
    </r>
    <r>
      <rPr>
        <b/>
        <sz val="10"/>
        <rFont val="Calibri"/>
        <family val="2"/>
        <scheme val="minor"/>
      </rPr>
      <t>See attached Packing List (Annex G)</t>
    </r>
  </si>
  <si>
    <t>Sleeping mat</t>
  </si>
  <si>
    <r>
      <t xml:space="preserve">Type: Plastic
Quality: good
Size: 200 X 180 cm
</t>
    </r>
    <r>
      <rPr>
        <b/>
        <sz val="10"/>
        <rFont val="Calibri"/>
        <family val="2"/>
        <scheme val="minor"/>
      </rPr>
      <t>See attached Packing List (Annex G)</t>
    </r>
  </si>
  <si>
    <t>All items serial# from 1 to 9 will be packed in box
Cardboard box; surface white with flexo prints; box is finished with packing tape and two (2) packing straps.
Type: BC double waved
Dimension: Approx 33.5 x 43 x 31.5 cm  (All items must be packed easily)
Finishing: height stapled or glued; box bottom glued. 
Strength: Each box is able to carry min. 10 kg of content. 
Colour: outer surface is white coloured.
Printing multi colour flexo print; two (2) logo and two (2) assortment information in Arabic &amp; English</t>
  </si>
  <si>
    <t>Type: Plastic
Qulaity: good 
Size: 20 Liters</t>
  </si>
  <si>
    <t>Plastic Bucket</t>
  </si>
  <si>
    <t>Type: Plastic sheet bucket with lid and handle
Quality: good 
Size: 20 liters</t>
  </si>
  <si>
    <t>Laudry Soap Bar</t>
  </si>
  <si>
    <r>
      <t xml:space="preserve">Type: Abu-Sharihteen / cotton chad or equivalent
Size: 180 gram Bar 
</t>
    </r>
    <r>
      <rPr>
        <b/>
        <sz val="10"/>
        <rFont val="Calibri"/>
        <family val="2"/>
        <scheme val="minor"/>
      </rPr>
      <t>See attached Packing List (Annex G)</t>
    </r>
  </si>
  <si>
    <t xml:space="preserve">Disinfectant </t>
  </si>
  <si>
    <r>
      <t xml:space="preserve">Type: General purpose 
Size: 500 ml bottle 
</t>
    </r>
    <r>
      <rPr>
        <b/>
        <sz val="10"/>
        <rFont val="Calibri"/>
        <family val="2"/>
        <scheme val="minor"/>
      </rPr>
      <t>See attached Packing List (Annex G)</t>
    </r>
  </si>
  <si>
    <t>Bottle</t>
  </si>
  <si>
    <t>All items serial# from 3 to 10 will be packed in box
Cardboard box; surface white with flexo prints; box is finished with packing tape and two (2) packing straps.
Type: BC double waved
Dimension: Approx (8 L x 8 W x 10 H inches)  (All items must be packed easily)
Finishing: height stapled or glued; box bottom glued. 
Strength: Each box is able to carry min. 3 kg of content. 
Colour: outer surface is white coloured.
Printing multi colour flexo print; two (2) logo and two (2) assortment information in Arabic &amp; English</t>
  </si>
  <si>
    <t>Water cup with handle</t>
  </si>
  <si>
    <r>
      <rPr>
        <b/>
        <sz val="20"/>
        <color rgb="FFFF0000"/>
        <rFont val="Calibri"/>
        <family val="2"/>
        <scheme val="minor"/>
      </rPr>
      <t>Lot# 3</t>
    </r>
    <r>
      <rPr>
        <b/>
        <sz val="12"/>
        <color rgb="FFFF0000"/>
        <rFont val="Calibri"/>
        <family val="2"/>
        <scheme val="minor"/>
      </rPr>
      <t xml:space="preserve">
ITB – 010SDN20 – NFI,Hygiene,Dignity kit (Zalangei)</t>
    </r>
  </si>
  <si>
    <t>DRC Zalangei Warehouse</t>
  </si>
  <si>
    <t>NFI's kits</t>
  </si>
  <si>
    <t xml:space="preserve"> Hygiene kits</t>
  </si>
  <si>
    <t>Zalangei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</si>
</sst>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3" fillId="2" borderId="0" xfId="0" applyFont="1" applyFill="1"/>
    <xf numFmtId="0" fontId="3" fillId="4" borderId="0" xfId="0" applyFont="1" applyFill="1"/>
    <xf numFmtId="0" fontId="4" fillId="0" borderId="2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left" vertical="top" wrapText="1"/>
    </xf>
    <xf numFmtId="0" fontId="7" fillId="4" borderId="21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4" borderId="27" xfId="0" applyFont="1" applyFill="1" applyBorder="1" applyAlignment="1">
      <alignment horizontal="left" vertical="top" wrapText="1"/>
    </xf>
    <xf numFmtId="0" fontId="7" fillId="4" borderId="28" xfId="0" applyFont="1" applyFill="1" applyBorder="1" applyAlignment="1">
      <alignment horizontal="left" vertical="top" wrapText="1"/>
    </xf>
    <xf numFmtId="0" fontId="7" fillId="4" borderId="29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298450</xdr:colOff>
      <xdr:row>0</xdr:row>
      <xdr:rowOff>514350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80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view="pageBreakPreview" topLeftCell="A42" zoomScaleNormal="90" zoomScaleSheetLayoutView="100" zoomScalePageLayoutView="90" workbookViewId="0">
      <selection activeCell="F9" sqref="F9"/>
    </sheetView>
  </sheetViews>
  <sheetFormatPr defaultColWidth="8.88671875" defaultRowHeight="13.8" x14ac:dyDescent="0.3"/>
  <cols>
    <col min="1" max="1" width="8.88671875" style="1"/>
    <col min="2" max="2" width="20" style="1" customWidth="1"/>
    <col min="3" max="3" width="46.88671875" style="1" customWidth="1"/>
    <col min="4" max="4" width="13.88671875" style="1" customWidth="1"/>
    <col min="5" max="5" width="10.33203125" style="1" customWidth="1"/>
    <col min="6" max="6" width="11.6640625" style="1" customWidth="1"/>
    <col min="7" max="7" width="20.33203125" style="1" customWidth="1"/>
    <col min="8" max="8" width="10.109375" style="1" customWidth="1"/>
    <col min="9" max="9" width="20.109375" style="1" customWidth="1"/>
    <col min="10" max="10" width="20.5546875" style="1" customWidth="1"/>
    <col min="11" max="16384" width="8.88671875" style="1"/>
  </cols>
  <sheetData>
    <row r="1" spans="1:10" ht="42.75" customHeight="1" thickBot="1" x14ac:dyDescent="0.35">
      <c r="A1" s="3"/>
      <c r="B1" s="4"/>
      <c r="C1" s="32" t="s">
        <v>82</v>
      </c>
      <c r="D1" s="33"/>
      <c r="E1" s="34"/>
      <c r="F1" s="34"/>
      <c r="G1" s="34"/>
      <c r="H1" s="34"/>
      <c r="I1" s="35"/>
      <c r="J1" s="5" t="s">
        <v>25</v>
      </c>
    </row>
    <row r="2" spans="1:10" ht="15.6" x14ac:dyDescent="0.3">
      <c r="A2" s="54" t="s">
        <v>0</v>
      </c>
      <c r="B2" s="55"/>
      <c r="C2" s="55"/>
      <c r="D2" s="56"/>
      <c r="E2" s="56"/>
      <c r="F2" s="57"/>
      <c r="G2" s="24" t="s">
        <v>1</v>
      </c>
      <c r="H2" s="25"/>
      <c r="I2" s="25"/>
      <c r="J2" s="26"/>
    </row>
    <row r="3" spans="1:10" ht="31.2" x14ac:dyDescent="0.3">
      <c r="A3" s="6" t="s">
        <v>2</v>
      </c>
      <c r="B3" s="7" t="s">
        <v>21</v>
      </c>
      <c r="C3" s="7" t="s">
        <v>3</v>
      </c>
      <c r="D3" s="16" t="s">
        <v>31</v>
      </c>
      <c r="E3" s="16" t="s">
        <v>28</v>
      </c>
      <c r="F3" s="8" t="s">
        <v>4</v>
      </c>
      <c r="G3" s="36" t="s">
        <v>22</v>
      </c>
      <c r="H3" s="37"/>
      <c r="I3" s="7" t="s">
        <v>13</v>
      </c>
      <c r="J3" s="8" t="s">
        <v>5</v>
      </c>
    </row>
    <row r="4" spans="1:10" ht="18" x14ac:dyDescent="0.3">
      <c r="A4" s="30" t="s">
        <v>33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65.400000000000006" customHeight="1" x14ac:dyDescent="0.3">
      <c r="A5" s="9">
        <v>1</v>
      </c>
      <c r="B5" s="17" t="s">
        <v>37</v>
      </c>
      <c r="C5" s="17" t="s">
        <v>38</v>
      </c>
      <c r="D5" s="17" t="s">
        <v>86</v>
      </c>
      <c r="E5" s="17" t="s">
        <v>34</v>
      </c>
      <c r="F5" s="20">
        <f>20*5</f>
        <v>100</v>
      </c>
      <c r="G5" s="23"/>
      <c r="H5" s="22"/>
      <c r="I5" s="2"/>
      <c r="J5" s="2"/>
    </row>
    <row r="6" spans="1:10" ht="45" x14ac:dyDescent="0.3">
      <c r="A6" s="9">
        <f>A5+1</f>
        <v>2</v>
      </c>
      <c r="B6" s="17" t="s">
        <v>39</v>
      </c>
      <c r="C6" s="17" t="s">
        <v>40</v>
      </c>
      <c r="D6" s="17" t="s">
        <v>86</v>
      </c>
      <c r="E6" s="17" t="s">
        <v>34</v>
      </c>
      <c r="F6" s="20">
        <f>20*2</f>
        <v>40</v>
      </c>
      <c r="G6" s="23"/>
      <c r="H6" s="22"/>
      <c r="I6" s="2"/>
      <c r="J6" s="2"/>
    </row>
    <row r="7" spans="1:10" ht="45" x14ac:dyDescent="0.3">
      <c r="A7" s="9">
        <f t="shared" ref="A7:A11" si="0">A6+1</f>
        <v>3</v>
      </c>
      <c r="B7" s="17" t="s">
        <v>39</v>
      </c>
      <c r="C7" s="17" t="s">
        <v>41</v>
      </c>
      <c r="D7" s="17" t="s">
        <v>86</v>
      </c>
      <c r="E7" s="17" t="s">
        <v>34</v>
      </c>
      <c r="F7" s="20">
        <f>20*3</f>
        <v>60</v>
      </c>
      <c r="G7" s="23"/>
      <c r="H7" s="22"/>
      <c r="I7" s="2"/>
      <c r="J7" s="2"/>
    </row>
    <row r="8" spans="1:10" ht="45" x14ac:dyDescent="0.3">
      <c r="A8" s="9">
        <f t="shared" si="0"/>
        <v>4</v>
      </c>
      <c r="B8" s="17" t="s">
        <v>42</v>
      </c>
      <c r="C8" s="17" t="s">
        <v>43</v>
      </c>
      <c r="D8" s="17" t="s">
        <v>86</v>
      </c>
      <c r="E8" s="17" t="s">
        <v>34</v>
      </c>
      <c r="F8" s="20">
        <v>20</v>
      </c>
      <c r="G8" s="23"/>
      <c r="H8" s="22"/>
      <c r="I8" s="2"/>
      <c r="J8" s="2"/>
    </row>
    <row r="9" spans="1:10" ht="29.4" x14ac:dyDescent="0.3">
      <c r="A9" s="9">
        <f t="shared" si="0"/>
        <v>5</v>
      </c>
      <c r="B9" s="17" t="s">
        <v>32</v>
      </c>
      <c r="C9" s="17" t="s">
        <v>44</v>
      </c>
      <c r="D9" s="17" t="s">
        <v>86</v>
      </c>
      <c r="E9" s="17" t="s">
        <v>34</v>
      </c>
      <c r="F9" s="20">
        <v>100</v>
      </c>
      <c r="G9" s="23"/>
      <c r="H9" s="22"/>
      <c r="I9" s="2"/>
      <c r="J9" s="2"/>
    </row>
    <row r="10" spans="1:10" ht="60.6" x14ac:dyDescent="0.3">
      <c r="A10" s="9">
        <f t="shared" si="0"/>
        <v>6</v>
      </c>
      <c r="B10" s="17" t="s">
        <v>45</v>
      </c>
      <c r="C10" s="17" t="s">
        <v>46</v>
      </c>
      <c r="D10" s="17" t="s">
        <v>86</v>
      </c>
      <c r="E10" s="17" t="s">
        <v>34</v>
      </c>
      <c r="F10" s="20">
        <v>20</v>
      </c>
      <c r="G10" s="66"/>
      <c r="H10" s="22"/>
      <c r="I10" s="2"/>
      <c r="J10" s="2"/>
    </row>
    <row r="11" spans="1:10" ht="249.6" x14ac:dyDescent="0.3">
      <c r="A11" s="9">
        <f t="shared" si="0"/>
        <v>7</v>
      </c>
      <c r="B11" s="17" t="s">
        <v>47</v>
      </c>
      <c r="C11" s="17" t="s">
        <v>48</v>
      </c>
      <c r="D11" s="17" t="s">
        <v>86</v>
      </c>
      <c r="E11" s="17" t="s">
        <v>49</v>
      </c>
      <c r="F11" s="20">
        <v>20</v>
      </c>
      <c r="G11" s="23"/>
      <c r="H11" s="22"/>
      <c r="I11" s="2"/>
      <c r="J11" s="2"/>
    </row>
    <row r="12" spans="1:10" ht="18" x14ac:dyDescent="0.3">
      <c r="A12" s="30" t="s">
        <v>84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42.6" x14ac:dyDescent="0.3">
      <c r="A13" s="9">
        <v>1</v>
      </c>
      <c r="B13" s="17" t="s">
        <v>50</v>
      </c>
      <c r="C13" s="18" t="s">
        <v>51</v>
      </c>
      <c r="D13" s="17" t="s">
        <v>86</v>
      </c>
      <c r="E13" s="17" t="s">
        <v>34</v>
      </c>
      <c r="F13" s="20">
        <v>125</v>
      </c>
      <c r="G13" s="23"/>
      <c r="H13" s="22"/>
      <c r="I13" s="2"/>
      <c r="J13" s="2"/>
    </row>
    <row r="14" spans="1:10" ht="42.6" x14ac:dyDescent="0.3">
      <c r="A14" s="9">
        <f>A13+1</f>
        <v>2</v>
      </c>
      <c r="B14" s="17" t="s">
        <v>50</v>
      </c>
      <c r="C14" s="18" t="s">
        <v>52</v>
      </c>
      <c r="D14" s="17" t="s">
        <v>86</v>
      </c>
      <c r="E14" s="17" t="s">
        <v>34</v>
      </c>
      <c r="F14" s="20">
        <v>125</v>
      </c>
      <c r="G14" s="23"/>
      <c r="H14" s="22"/>
      <c r="I14" s="2"/>
      <c r="J14" s="2"/>
    </row>
    <row r="15" spans="1:10" ht="42.6" x14ac:dyDescent="0.3">
      <c r="A15" s="9">
        <f t="shared" ref="A15:A25" si="1">A14+1</f>
        <v>3</v>
      </c>
      <c r="B15" s="17" t="s">
        <v>53</v>
      </c>
      <c r="C15" s="18" t="s">
        <v>54</v>
      </c>
      <c r="D15" s="17" t="s">
        <v>86</v>
      </c>
      <c r="E15" s="17" t="s">
        <v>34</v>
      </c>
      <c r="F15" s="20">
        <f>125*2</f>
        <v>250</v>
      </c>
      <c r="G15" s="23"/>
      <c r="H15" s="22"/>
      <c r="I15" s="2"/>
      <c r="J15" s="2"/>
    </row>
    <row r="16" spans="1:10" ht="71.400000000000006" x14ac:dyDescent="0.3">
      <c r="A16" s="9">
        <f t="shared" si="1"/>
        <v>4</v>
      </c>
      <c r="B16" s="17" t="s">
        <v>55</v>
      </c>
      <c r="C16" s="18" t="s">
        <v>56</v>
      </c>
      <c r="D16" s="17" t="s">
        <v>86</v>
      </c>
      <c r="E16" s="17" t="s">
        <v>34</v>
      </c>
      <c r="F16" s="20">
        <v>750</v>
      </c>
      <c r="G16" s="23"/>
      <c r="H16" s="22"/>
      <c r="I16" s="2"/>
      <c r="J16" s="2"/>
    </row>
    <row r="17" spans="1:10" ht="42.6" x14ac:dyDescent="0.3">
      <c r="A17" s="9">
        <f t="shared" si="1"/>
        <v>5</v>
      </c>
      <c r="B17" s="17" t="s">
        <v>81</v>
      </c>
      <c r="C17" s="18" t="s">
        <v>57</v>
      </c>
      <c r="D17" s="17" t="s">
        <v>86</v>
      </c>
      <c r="E17" s="17" t="s">
        <v>34</v>
      </c>
      <c r="F17" s="20">
        <f>125*6</f>
        <v>750</v>
      </c>
      <c r="G17" s="23"/>
      <c r="H17" s="22"/>
      <c r="I17" s="2"/>
      <c r="J17" s="2"/>
    </row>
    <row r="18" spans="1:10" ht="57" x14ac:dyDescent="0.3">
      <c r="A18" s="9">
        <f t="shared" si="1"/>
        <v>6</v>
      </c>
      <c r="B18" s="17" t="s">
        <v>58</v>
      </c>
      <c r="C18" s="18" t="s">
        <v>59</v>
      </c>
      <c r="D18" s="17" t="s">
        <v>86</v>
      </c>
      <c r="E18" s="17" t="s">
        <v>34</v>
      </c>
      <c r="F18" s="20">
        <v>125</v>
      </c>
      <c r="G18" s="23"/>
      <c r="H18" s="22"/>
      <c r="I18" s="2"/>
      <c r="J18" s="2"/>
    </row>
    <row r="19" spans="1:10" ht="42.6" x14ac:dyDescent="0.3">
      <c r="A19" s="9">
        <f t="shared" si="1"/>
        <v>7</v>
      </c>
      <c r="B19" s="17" t="s">
        <v>60</v>
      </c>
      <c r="C19" s="18" t="s">
        <v>61</v>
      </c>
      <c r="D19" s="17" t="s">
        <v>86</v>
      </c>
      <c r="E19" s="17" t="s">
        <v>34</v>
      </c>
      <c r="F19" s="20">
        <f>125*3</f>
        <v>375</v>
      </c>
      <c r="G19" s="23"/>
      <c r="H19" s="22"/>
      <c r="I19" s="2"/>
      <c r="J19" s="2"/>
    </row>
    <row r="20" spans="1:10" ht="42.6" x14ac:dyDescent="0.3">
      <c r="A20" s="9">
        <f t="shared" si="1"/>
        <v>8</v>
      </c>
      <c r="B20" s="17" t="s">
        <v>60</v>
      </c>
      <c r="C20" s="18" t="s">
        <v>62</v>
      </c>
      <c r="D20" s="17" t="s">
        <v>86</v>
      </c>
      <c r="E20" s="17" t="s">
        <v>34</v>
      </c>
      <c r="F20" s="20">
        <f>125*3</f>
        <v>375</v>
      </c>
      <c r="G20" s="23"/>
      <c r="H20" s="22"/>
      <c r="I20" s="2"/>
      <c r="J20" s="2"/>
    </row>
    <row r="21" spans="1:10" ht="57" x14ac:dyDescent="0.3">
      <c r="A21" s="9">
        <f t="shared" si="1"/>
        <v>9</v>
      </c>
      <c r="B21" s="17" t="s">
        <v>63</v>
      </c>
      <c r="C21" s="18" t="s">
        <v>64</v>
      </c>
      <c r="D21" s="17" t="s">
        <v>86</v>
      </c>
      <c r="E21" s="17" t="s">
        <v>34</v>
      </c>
      <c r="F21" s="20">
        <v>125</v>
      </c>
      <c r="G21" s="23"/>
      <c r="H21" s="22"/>
      <c r="I21" s="2"/>
      <c r="J21" s="2"/>
    </row>
    <row r="22" spans="1:10" ht="57" x14ac:dyDescent="0.3">
      <c r="A22" s="9">
        <f t="shared" si="1"/>
        <v>10</v>
      </c>
      <c r="B22" s="17" t="s">
        <v>65</v>
      </c>
      <c r="C22" s="18" t="s">
        <v>66</v>
      </c>
      <c r="D22" s="17" t="s">
        <v>86</v>
      </c>
      <c r="E22" s="17" t="s">
        <v>34</v>
      </c>
      <c r="F22" s="20">
        <f>125*2</f>
        <v>250</v>
      </c>
      <c r="G22" s="23"/>
      <c r="H22" s="22"/>
      <c r="I22" s="2"/>
      <c r="J22" s="2"/>
    </row>
    <row r="23" spans="1:10" ht="57" x14ac:dyDescent="0.3">
      <c r="A23" s="9">
        <f t="shared" si="1"/>
        <v>11</v>
      </c>
      <c r="B23" s="17" t="s">
        <v>67</v>
      </c>
      <c r="C23" s="18" t="s">
        <v>68</v>
      </c>
      <c r="D23" s="17" t="s">
        <v>86</v>
      </c>
      <c r="E23" s="17" t="s">
        <v>34</v>
      </c>
      <c r="F23" s="20">
        <f>125*2</f>
        <v>250</v>
      </c>
      <c r="G23" s="23"/>
      <c r="H23" s="22"/>
      <c r="I23" s="2"/>
      <c r="J23" s="2"/>
    </row>
    <row r="24" spans="1:10" ht="57" x14ac:dyDescent="0.3">
      <c r="A24" s="9">
        <f t="shared" si="1"/>
        <v>12</v>
      </c>
      <c r="B24" s="17" t="s">
        <v>69</v>
      </c>
      <c r="C24" s="18" t="s">
        <v>70</v>
      </c>
      <c r="D24" s="17" t="s">
        <v>86</v>
      </c>
      <c r="E24" s="17" t="s">
        <v>34</v>
      </c>
      <c r="F24" s="20">
        <v>125</v>
      </c>
      <c r="G24" s="66"/>
      <c r="H24" s="22"/>
      <c r="I24" s="2"/>
      <c r="J24" s="2"/>
    </row>
    <row r="25" spans="1:10" ht="249.6" x14ac:dyDescent="0.3">
      <c r="A25" s="9">
        <f t="shared" si="1"/>
        <v>13</v>
      </c>
      <c r="B25" s="17" t="s">
        <v>47</v>
      </c>
      <c r="C25" s="17" t="s">
        <v>71</v>
      </c>
      <c r="D25" s="17" t="s">
        <v>86</v>
      </c>
      <c r="E25" s="17" t="s">
        <v>49</v>
      </c>
      <c r="F25" s="20">
        <v>125</v>
      </c>
      <c r="G25" s="23"/>
      <c r="H25" s="22"/>
      <c r="I25" s="2"/>
      <c r="J25" s="2"/>
    </row>
    <row r="26" spans="1:10" ht="22.5" customHeight="1" x14ac:dyDescent="0.3">
      <c r="A26" s="30" t="s">
        <v>85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0" ht="43.2" x14ac:dyDescent="0.3">
      <c r="A27" s="9">
        <v>1</v>
      </c>
      <c r="B27" s="17" t="s">
        <v>65</v>
      </c>
      <c r="C27" s="18" t="s">
        <v>72</v>
      </c>
      <c r="D27" s="17" t="s">
        <v>86</v>
      </c>
      <c r="E27" s="19" t="s">
        <v>34</v>
      </c>
      <c r="F27" s="20">
        <f>125*2</f>
        <v>250</v>
      </c>
      <c r="G27" s="21"/>
      <c r="H27" s="22"/>
      <c r="I27" s="2"/>
      <c r="J27" s="2"/>
    </row>
    <row r="28" spans="1:10" ht="43.2" x14ac:dyDescent="0.3">
      <c r="A28" s="9">
        <f>A27+1</f>
        <v>2</v>
      </c>
      <c r="B28" s="17" t="s">
        <v>73</v>
      </c>
      <c r="C28" s="18" t="s">
        <v>74</v>
      </c>
      <c r="D28" s="17" t="s">
        <v>86</v>
      </c>
      <c r="E28" s="19" t="s">
        <v>34</v>
      </c>
      <c r="F28" s="20">
        <v>125</v>
      </c>
      <c r="G28" s="21"/>
      <c r="H28" s="22"/>
      <c r="I28" s="2"/>
      <c r="J28" s="2"/>
    </row>
    <row r="29" spans="1:10" ht="60.6" x14ac:dyDescent="0.3">
      <c r="A29" s="9">
        <f t="shared" ref="A29:A37" si="2">A28+1</f>
        <v>3</v>
      </c>
      <c r="B29" s="17" t="s">
        <v>37</v>
      </c>
      <c r="C29" s="17" t="s">
        <v>38</v>
      </c>
      <c r="D29" s="17" t="s">
        <v>86</v>
      </c>
      <c r="E29" s="19" t="s">
        <v>34</v>
      </c>
      <c r="F29" s="20">
        <f>125*2</f>
        <v>250</v>
      </c>
      <c r="G29" s="21"/>
      <c r="H29" s="22"/>
      <c r="I29" s="2"/>
      <c r="J29" s="2"/>
    </row>
    <row r="30" spans="1:10" ht="57" x14ac:dyDescent="0.3">
      <c r="A30" s="9">
        <f t="shared" si="2"/>
        <v>4</v>
      </c>
      <c r="B30" s="17" t="s">
        <v>75</v>
      </c>
      <c r="C30" s="18" t="s">
        <v>76</v>
      </c>
      <c r="D30" s="17" t="s">
        <v>86</v>
      </c>
      <c r="E30" s="19" t="s">
        <v>34</v>
      </c>
      <c r="F30" s="20">
        <f>125*5</f>
        <v>625</v>
      </c>
      <c r="G30" s="21"/>
      <c r="H30" s="22"/>
      <c r="I30" s="2"/>
      <c r="J30" s="2"/>
    </row>
    <row r="31" spans="1:10" ht="42.6" x14ac:dyDescent="0.3">
      <c r="A31" s="9">
        <f t="shared" si="2"/>
        <v>5</v>
      </c>
      <c r="B31" s="17" t="s">
        <v>77</v>
      </c>
      <c r="C31" s="18" t="s">
        <v>78</v>
      </c>
      <c r="D31" s="17" t="s">
        <v>86</v>
      </c>
      <c r="E31" s="19" t="s">
        <v>79</v>
      </c>
      <c r="F31" s="20">
        <v>125</v>
      </c>
      <c r="G31" s="21"/>
      <c r="H31" s="22"/>
      <c r="I31" s="2"/>
      <c r="J31" s="2"/>
    </row>
    <row r="32" spans="1:10" ht="45" x14ac:dyDescent="0.3">
      <c r="A32" s="9">
        <f t="shared" si="2"/>
        <v>6</v>
      </c>
      <c r="B32" s="17" t="s">
        <v>39</v>
      </c>
      <c r="C32" s="17" t="s">
        <v>40</v>
      </c>
      <c r="D32" s="17" t="s">
        <v>86</v>
      </c>
      <c r="E32" s="19" t="s">
        <v>34</v>
      </c>
      <c r="F32" s="20">
        <f>125*2</f>
        <v>250</v>
      </c>
      <c r="G32" s="21"/>
      <c r="H32" s="22"/>
      <c r="I32" s="2"/>
      <c r="J32" s="2"/>
    </row>
    <row r="33" spans="1:10" ht="45" x14ac:dyDescent="0.3">
      <c r="A33" s="9">
        <f t="shared" si="2"/>
        <v>7</v>
      </c>
      <c r="B33" s="17" t="s">
        <v>39</v>
      </c>
      <c r="C33" s="17" t="s">
        <v>41</v>
      </c>
      <c r="D33" s="17" t="s">
        <v>86</v>
      </c>
      <c r="E33" s="19" t="s">
        <v>34</v>
      </c>
      <c r="F33" s="20">
        <f>125*3</f>
        <v>375</v>
      </c>
      <c r="G33" s="21"/>
      <c r="H33" s="22"/>
      <c r="I33" s="2"/>
      <c r="J33" s="2"/>
    </row>
    <row r="34" spans="1:10" ht="45" x14ac:dyDescent="0.3">
      <c r="A34" s="9">
        <f t="shared" si="2"/>
        <v>8</v>
      </c>
      <c r="B34" s="17" t="s">
        <v>42</v>
      </c>
      <c r="C34" s="17" t="s">
        <v>43</v>
      </c>
      <c r="D34" s="17" t="s">
        <v>86</v>
      </c>
      <c r="E34" s="19" t="s">
        <v>34</v>
      </c>
      <c r="F34" s="20">
        <v>125</v>
      </c>
      <c r="G34" s="21"/>
      <c r="H34" s="22"/>
      <c r="I34" s="2"/>
      <c r="J34" s="2"/>
    </row>
    <row r="35" spans="1:10" ht="29.4" x14ac:dyDescent="0.3">
      <c r="A35" s="9">
        <f t="shared" si="2"/>
        <v>9</v>
      </c>
      <c r="B35" s="17" t="s">
        <v>32</v>
      </c>
      <c r="C35" s="17" t="s">
        <v>44</v>
      </c>
      <c r="D35" s="17" t="s">
        <v>86</v>
      </c>
      <c r="E35" s="19" t="s">
        <v>34</v>
      </c>
      <c r="F35" s="20">
        <v>625</v>
      </c>
      <c r="G35" s="21"/>
      <c r="H35" s="22"/>
      <c r="I35" s="2"/>
      <c r="J35" s="2"/>
    </row>
    <row r="36" spans="1:10" ht="60.6" x14ac:dyDescent="0.3">
      <c r="A36" s="9">
        <f t="shared" si="2"/>
        <v>10</v>
      </c>
      <c r="B36" s="17" t="s">
        <v>45</v>
      </c>
      <c r="C36" s="17" t="s">
        <v>46</v>
      </c>
      <c r="D36" s="17" t="s">
        <v>86</v>
      </c>
      <c r="E36" s="19" t="s">
        <v>34</v>
      </c>
      <c r="F36" s="20">
        <v>125</v>
      </c>
      <c r="G36" s="21"/>
      <c r="H36" s="22"/>
      <c r="I36" s="2"/>
      <c r="J36" s="2"/>
    </row>
    <row r="37" spans="1:10" ht="250.2" thickBot="1" x14ac:dyDescent="0.35">
      <c r="A37" s="9">
        <f t="shared" si="2"/>
        <v>11</v>
      </c>
      <c r="B37" s="17" t="s">
        <v>47</v>
      </c>
      <c r="C37" s="17" t="s">
        <v>80</v>
      </c>
      <c r="D37" s="17" t="s">
        <v>86</v>
      </c>
      <c r="E37" s="19" t="s">
        <v>49</v>
      </c>
      <c r="F37" s="20">
        <v>125</v>
      </c>
      <c r="G37" s="21"/>
      <c r="H37" s="22"/>
      <c r="I37" s="2"/>
      <c r="J37" s="2"/>
    </row>
    <row r="38" spans="1:10" ht="12.75" customHeight="1" x14ac:dyDescent="0.3">
      <c r="A38" s="24" t="s">
        <v>0</v>
      </c>
      <c r="B38" s="25"/>
      <c r="C38" s="25"/>
      <c r="D38" s="25"/>
      <c r="E38" s="25"/>
      <c r="F38" s="26"/>
      <c r="G38" s="24" t="s">
        <v>1</v>
      </c>
      <c r="H38" s="25"/>
      <c r="I38" s="25"/>
      <c r="J38" s="26"/>
    </row>
    <row r="39" spans="1:10" ht="46.8" x14ac:dyDescent="0.3">
      <c r="A39" s="58" t="s">
        <v>26</v>
      </c>
      <c r="B39" s="59"/>
      <c r="C39" s="47" t="s">
        <v>29</v>
      </c>
      <c r="D39" s="48"/>
      <c r="E39" s="48"/>
      <c r="F39" s="49"/>
      <c r="G39" s="10" t="s">
        <v>27</v>
      </c>
      <c r="H39" s="27"/>
      <c r="I39" s="28"/>
      <c r="J39" s="29"/>
    </row>
    <row r="40" spans="1:10" ht="46.8" x14ac:dyDescent="0.3">
      <c r="A40" s="50" t="s">
        <v>23</v>
      </c>
      <c r="B40" s="51"/>
      <c r="C40" s="47" t="s">
        <v>35</v>
      </c>
      <c r="D40" s="48"/>
      <c r="E40" s="48"/>
      <c r="F40" s="49"/>
      <c r="G40" s="10" t="s">
        <v>14</v>
      </c>
      <c r="H40" s="27"/>
      <c r="I40" s="28"/>
      <c r="J40" s="29"/>
    </row>
    <row r="41" spans="1:10" ht="31.2" x14ac:dyDescent="0.3">
      <c r="A41" s="50" t="s">
        <v>15</v>
      </c>
      <c r="B41" s="51"/>
      <c r="C41" s="47" t="s">
        <v>83</v>
      </c>
      <c r="D41" s="48"/>
      <c r="E41" s="48"/>
      <c r="F41" s="49"/>
      <c r="G41" s="10" t="s">
        <v>16</v>
      </c>
      <c r="H41" s="27"/>
      <c r="I41" s="28"/>
      <c r="J41" s="29"/>
    </row>
    <row r="42" spans="1:10" ht="31.8" thickBot="1" x14ac:dyDescent="0.35">
      <c r="A42" s="52" t="s">
        <v>24</v>
      </c>
      <c r="B42" s="53"/>
      <c r="C42" s="60" t="s">
        <v>30</v>
      </c>
      <c r="D42" s="61"/>
      <c r="E42" s="61"/>
      <c r="F42" s="62"/>
      <c r="G42" s="10" t="s">
        <v>17</v>
      </c>
      <c r="H42" s="27"/>
      <c r="I42" s="28"/>
      <c r="J42" s="29"/>
    </row>
    <row r="43" spans="1:10" ht="15.6" customHeight="1" x14ac:dyDescent="0.3">
      <c r="A43" s="38" t="s">
        <v>36</v>
      </c>
      <c r="B43" s="39"/>
      <c r="C43" s="39"/>
      <c r="D43" s="39"/>
      <c r="E43" s="39"/>
      <c r="F43" s="40"/>
      <c r="G43" s="11" t="s">
        <v>6</v>
      </c>
      <c r="H43" s="27"/>
      <c r="I43" s="28"/>
      <c r="J43" s="29"/>
    </row>
    <row r="44" spans="1:10" ht="15.6" x14ac:dyDescent="0.3">
      <c r="A44" s="41"/>
      <c r="B44" s="42"/>
      <c r="C44" s="42"/>
      <c r="D44" s="42"/>
      <c r="E44" s="42"/>
      <c r="F44" s="43"/>
      <c r="G44" s="11" t="s">
        <v>7</v>
      </c>
      <c r="H44" s="27"/>
      <c r="I44" s="28"/>
      <c r="J44" s="29"/>
    </row>
    <row r="45" spans="1:10" ht="15.6" x14ac:dyDescent="0.3">
      <c r="A45" s="41"/>
      <c r="B45" s="42"/>
      <c r="C45" s="42"/>
      <c r="D45" s="42"/>
      <c r="E45" s="42"/>
      <c r="F45" s="43"/>
      <c r="G45" s="11" t="s">
        <v>8</v>
      </c>
      <c r="H45" s="12"/>
      <c r="I45" s="13" t="s">
        <v>18</v>
      </c>
      <c r="J45" s="14"/>
    </row>
    <row r="46" spans="1:10" ht="15.6" x14ac:dyDescent="0.3">
      <c r="A46" s="41"/>
      <c r="B46" s="42"/>
      <c r="C46" s="42"/>
      <c r="D46" s="42"/>
      <c r="E46" s="42"/>
      <c r="F46" s="43"/>
      <c r="G46" s="11" t="s">
        <v>9</v>
      </c>
      <c r="H46" s="12"/>
      <c r="I46" s="13" t="s">
        <v>19</v>
      </c>
      <c r="J46" s="14"/>
    </row>
    <row r="47" spans="1:10" ht="46.8" x14ac:dyDescent="0.3">
      <c r="A47" s="41"/>
      <c r="B47" s="42"/>
      <c r="C47" s="42"/>
      <c r="D47" s="42"/>
      <c r="E47" s="42"/>
      <c r="F47" s="43"/>
      <c r="G47" s="11" t="s">
        <v>12</v>
      </c>
      <c r="H47" s="27"/>
      <c r="I47" s="28"/>
      <c r="J47" s="29"/>
    </row>
    <row r="48" spans="1:10" ht="15.6" x14ac:dyDescent="0.3">
      <c r="A48" s="41"/>
      <c r="B48" s="42"/>
      <c r="C48" s="42"/>
      <c r="D48" s="42"/>
      <c r="E48" s="42"/>
      <c r="F48" s="43"/>
      <c r="G48" s="11" t="s">
        <v>11</v>
      </c>
      <c r="H48" s="27"/>
      <c r="I48" s="28"/>
      <c r="J48" s="29"/>
    </row>
    <row r="49" spans="1:10" ht="15.6" x14ac:dyDescent="0.3">
      <c r="A49" s="41"/>
      <c r="B49" s="42"/>
      <c r="C49" s="42"/>
      <c r="D49" s="42"/>
      <c r="E49" s="42"/>
      <c r="F49" s="43"/>
      <c r="G49" s="11" t="s">
        <v>10</v>
      </c>
      <c r="H49" s="27"/>
      <c r="I49" s="28"/>
      <c r="J49" s="29"/>
    </row>
    <row r="50" spans="1:10" ht="24.75" customHeight="1" thickBot="1" x14ac:dyDescent="0.35">
      <c r="A50" s="44"/>
      <c r="B50" s="45"/>
      <c r="C50" s="45"/>
      <c r="D50" s="45"/>
      <c r="E50" s="45"/>
      <c r="F50" s="46"/>
      <c r="G50" s="15" t="s">
        <v>20</v>
      </c>
      <c r="H50" s="63"/>
      <c r="I50" s="64"/>
      <c r="J50" s="65"/>
    </row>
  </sheetData>
  <protectedRanges>
    <protectedRange sqref="H47:J50 C1:E1 C39:F42 H39:J44 H45:H46 J45:J46" name="Område1"/>
    <protectedRange sqref="E26" name="Område1_1"/>
    <protectedRange sqref="A43" name="Område1_2"/>
    <protectedRange sqref="E5:E11" name="Område1_1_1"/>
    <protectedRange sqref="E13:E25" name="Område1_1_2"/>
    <protectedRange sqref="E27:E37" name="Område1_1_3"/>
  </protectedRanges>
  <mergeCells count="59">
    <mergeCell ref="G10:H10"/>
    <mergeCell ref="G36:H36"/>
    <mergeCell ref="C1:I1"/>
    <mergeCell ref="G3:H3"/>
    <mergeCell ref="A43:F50"/>
    <mergeCell ref="A38:F38"/>
    <mergeCell ref="G38:J38"/>
    <mergeCell ref="C39:F39"/>
    <mergeCell ref="C40:F40"/>
    <mergeCell ref="A40:B40"/>
    <mergeCell ref="A41:B41"/>
    <mergeCell ref="A42:B42"/>
    <mergeCell ref="A2:F2"/>
    <mergeCell ref="A39:B39"/>
    <mergeCell ref="C41:F41"/>
    <mergeCell ref="C42:F42"/>
    <mergeCell ref="H50:J50"/>
    <mergeCell ref="H39:J39"/>
    <mergeCell ref="H48:J48"/>
    <mergeCell ref="H49:J49"/>
    <mergeCell ref="H40:J40"/>
    <mergeCell ref="H41:J41"/>
    <mergeCell ref="H42:J42"/>
    <mergeCell ref="H43:J43"/>
    <mergeCell ref="G13:H13"/>
    <mergeCell ref="G2:J2"/>
    <mergeCell ref="H44:J44"/>
    <mergeCell ref="H47:J47"/>
    <mergeCell ref="G5:H5"/>
    <mergeCell ref="G6:H6"/>
    <mergeCell ref="G7:H7"/>
    <mergeCell ref="G8:H8"/>
    <mergeCell ref="G9:H9"/>
    <mergeCell ref="G11:H11"/>
    <mergeCell ref="A4:J4"/>
    <mergeCell ref="A12:J12"/>
    <mergeCell ref="A26:J26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5:H25"/>
    <mergeCell ref="G27:H27"/>
    <mergeCell ref="G28:H28"/>
    <mergeCell ref="G24:H24"/>
    <mergeCell ref="G29:H29"/>
    <mergeCell ref="G30:H30"/>
    <mergeCell ref="G37:H37"/>
    <mergeCell ref="G31:H31"/>
    <mergeCell ref="G32:H32"/>
    <mergeCell ref="G33:H33"/>
    <mergeCell ref="G34:H34"/>
    <mergeCell ref="G35:H35"/>
  </mergeCells>
  <pageMargins left="0.25" right="0.25" top="0.75" bottom="0.75" header="0.3" footer="0.3"/>
  <pageSetup scale="73" fitToHeight="0" orientation="landscape" r:id="rId1"/>
  <headerFooter>
    <oddHeader>&amp;C&amp;18Annex A.1 - DRC TECHNICAL BID FORM FOR GOODS</oddHeader>
    <oddFooter>&amp;LCT PROCUREMENT 06_and 37_ANNEX A - DRC Bid Form for GOODS 
Date: 01-01-2018 •  Valid from: 01-01-2018&amp;CPage &amp;P of &amp;N</oddFooter>
  </headerFooter>
  <rowBreaks count="1" manualBreakCount="1">
    <brk id="3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A.1 Technical Bid-Lot1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Faheem</cp:lastModifiedBy>
  <cp:lastPrinted>2020-09-08T07:48:31Z</cp:lastPrinted>
  <dcterms:created xsi:type="dcterms:W3CDTF">2017-05-23T13:13:55Z</dcterms:created>
  <dcterms:modified xsi:type="dcterms:W3CDTF">2020-09-08T07:49:10Z</dcterms:modified>
  <cp:category/>
</cp:coreProperties>
</file>